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04" windowHeight="9216" activeTab="0"/>
  </bookViews>
  <sheets>
    <sheet name="CALCOLO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<sst xmlns="http://schemas.openxmlformats.org/spreadsheetml/2006/main" count="36" uniqueCount="33">
  <si>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PER DETERMINARE LA RETRIBUZIONE DI RISULTATO:</t>
  </si>
  <si>
    <t xml:space="preserve">SI SOMMANO I DIRITTI DI SEGRETERIA PERCEPITI </t>
  </si>
  <si>
    <t>SI CALCOLA IL 10%</t>
  </si>
  <si>
    <t xml:space="preserve">N. B.: IL TOTALE DEI DIRITTI DI SEGRETERIA NON DEVE SUPERARE IL LIMITE DI UN TERZO DELLO STIPENDIO </t>
  </si>
  <si>
    <t xml:space="preserve">COME PREVISTO ai sensi dell'art. 41, comma 3, legge 312/1980 </t>
  </si>
  <si>
    <t xml:space="preserve">1/3 E' PARI A </t>
  </si>
  <si>
    <t>IL RESPONSABILE DEL II SETTORE</t>
  </si>
  <si>
    <t>DOTT. GIUSEPPE PUZZO</t>
  </si>
  <si>
    <t>FINANZIARIO - ECONOMICO - PERSONALE</t>
  </si>
  <si>
    <t xml:space="preserve">COMUNE DI PALAZZOLO ACREIDE </t>
  </si>
  <si>
    <t>PROVINCIA DI SIRACUSA</t>
  </si>
  <si>
    <t xml:space="preserve">LIQUIDAZIONE RETRIBUZIONE DI RISULTATO </t>
  </si>
  <si>
    <t>10%  di</t>
  </si>
  <si>
    <t xml:space="preserve">Percentuale assegnata dal Nucleo di Valutazione: </t>
  </si>
  <si>
    <t>deve essere ripartita tra Palazzolo, Buscemi e Cassaro</t>
  </si>
  <si>
    <t xml:space="preserve">La somma da pagare pari ad € </t>
  </si>
  <si>
    <t>RETRIBUZIONE DI RISULTATO al Lordo degli OO.RR. (32,30 %)</t>
  </si>
  <si>
    <r>
      <t xml:space="preserve">a carico del </t>
    </r>
    <r>
      <rPr>
        <b/>
        <sz val="11"/>
        <rFont val="Arial"/>
        <family val="2"/>
      </rPr>
      <t>Comune di Buscemi</t>
    </r>
  </si>
  <si>
    <r>
      <t xml:space="preserve">a carico del </t>
    </r>
    <r>
      <rPr>
        <b/>
        <sz val="11"/>
        <rFont val="Arial"/>
        <family val="2"/>
      </rPr>
      <t>Comune di Cassaro</t>
    </r>
  </si>
  <si>
    <r>
      <t xml:space="preserve">a carico del </t>
    </r>
    <r>
      <rPr>
        <b/>
        <sz val="11"/>
        <rFont val="Arial"/>
        <family val="2"/>
      </rPr>
      <t>Comune di Palazzolo A.</t>
    </r>
  </si>
  <si>
    <t>secondo le percentuali di cui all'art. 8 della convenzione per la gestione associata dell'ufficio del Segretario:</t>
  </si>
  <si>
    <t>PROSPETTO "A"</t>
  </si>
  <si>
    <t>SI DETERMINA LO STIPENDIO LORDO ANNUO (si stampa il riepilogo generale n. matr. 818)</t>
  </si>
  <si>
    <t>RETRIBUZIONE 2012</t>
  </si>
  <si>
    <t>SI SOTTRAE L'INDENNITA' DI FUNZIONE DIRETTORE GENERALE (SE ESISTENTE)</t>
  </si>
  <si>
    <t>SEGRETARIO GENERALE - DOTT. SEBASTIANO GRANDE - ANNO 2013</t>
  </si>
  <si>
    <t>TOTALE RETRIBUZIONE LORDA ANNO 2013</t>
  </si>
  <si>
    <t>DIRITTI DI SEGRETERIA ANNO 2013 - Comune di Palazzolo Acreide</t>
  </si>
  <si>
    <t>DIRITTI DI SEGRETERIA ANNO 2013 - Comune di Buscemi</t>
  </si>
  <si>
    <t>DIRITTI DI SEGRETERIA ANNO 2013 - Comune di Cassaro</t>
  </si>
  <si>
    <t>TOTALE DIRITTI DI SEGRETERIA ANNO 2013</t>
  </si>
  <si>
    <t>TOTALE RETRIBUZIONE LORDA + TOTALE DIRITTI DI SEGRETERIA ANNO 2013</t>
  </si>
  <si>
    <t xml:space="preserve">RETRIBUZIONE DI RISULTATO SPETTANTE PER L'ANNO 2013: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</si>
</sst>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00"/>
    <numFmt numFmtId="166" formatCode="0.00000"/>
    <numFmt numFmtId="167" formatCode="0.0000"/>
    <numFmt numFmtId="168" formatCode="0.000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4" fontId="0" fillId="0" borderId="14" xfId="42" applyFont="1" applyBorder="1" applyAlignment="1">
      <alignment/>
    </xf>
    <xf numFmtId="0" fontId="0" fillId="0" borderId="13" xfId="0" applyBorder="1" applyAlignment="1">
      <alignment/>
    </xf>
    <xf numFmtId="44" fontId="4" fillId="0" borderId="15" xfId="42" applyFont="1" applyBorder="1" applyAlignment="1">
      <alignment/>
    </xf>
    <xf numFmtId="44" fontId="4" fillId="0" borderId="12" xfId="0" applyNumberFormat="1" applyFont="1" applyBorder="1" applyAlignment="1">
      <alignment horizontal="left"/>
    </xf>
    <xf numFmtId="43" fontId="4" fillId="0" borderId="15" xfId="0" applyNumberFormat="1" applyFont="1" applyBorder="1" applyAlignment="1">
      <alignment/>
    </xf>
    <xf numFmtId="43" fontId="4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3" fontId="4" fillId="0" borderId="20" xfId="0" applyNumberFormat="1" applyFont="1" applyBorder="1" applyAlignment="1">
      <alignment horizontal="right"/>
    </xf>
    <xf numFmtId="9" fontId="4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9" fontId="4" fillId="0" borderId="24" xfId="42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43" fontId="0" fillId="0" borderId="22" xfId="0" applyNumberFormat="1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4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9" xfId="0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3" fontId="29" fillId="0" borderId="25" xfId="44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3" fontId="4" fillId="0" borderId="30" xfId="44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43" fontId="1" fillId="0" borderId="29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44" fontId="6" fillId="0" borderId="23" xfId="42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4" fontId="6" fillId="0" borderId="24" xfId="42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4" max="4" width="10.28125" style="0" bestFit="1" customWidth="1"/>
    <col min="5" max="5" width="12.421875" style="0" customWidth="1"/>
    <col min="6" max="6" width="21.57421875" style="0" customWidth="1"/>
    <col min="7" max="7" width="16.28125" style="0" customWidth="1"/>
  </cols>
  <sheetData>
    <row r="1" spans="1:7" ht="28.5" customHeight="1" thickBot="1">
      <c r="A1" s="52" t="s">
        <v>21</v>
      </c>
      <c r="B1" s="53"/>
      <c r="C1" s="53"/>
      <c r="D1" s="53"/>
      <c r="E1" s="53"/>
      <c r="F1" s="53"/>
      <c r="G1" s="54"/>
    </row>
    <row r="2" spans="1:7" ht="8.25" customHeight="1" thickBot="1">
      <c r="A2" s="19"/>
      <c r="B2" s="20"/>
      <c r="C2" s="20"/>
      <c r="D2" s="20"/>
      <c r="E2" s="20"/>
      <c r="F2" s="20"/>
      <c r="G2" s="21"/>
    </row>
    <row r="3" spans="1:7" ht="21">
      <c r="A3" s="33" t="s">
        <v>9</v>
      </c>
      <c r="B3" s="34"/>
      <c r="C3" s="34"/>
      <c r="D3" s="34"/>
      <c r="E3" s="34"/>
      <c r="F3" s="34"/>
      <c r="G3" s="35"/>
    </row>
    <row r="4" spans="1:7" ht="15">
      <c r="A4" s="30" t="s">
        <v>10</v>
      </c>
      <c r="B4" s="36"/>
      <c r="C4" s="36"/>
      <c r="D4" s="36"/>
      <c r="E4" s="36"/>
      <c r="F4" s="36"/>
      <c r="G4" s="37"/>
    </row>
    <row r="5" spans="1:7" ht="12.75">
      <c r="A5" s="1"/>
      <c r="B5" s="2"/>
      <c r="C5" s="2"/>
      <c r="D5" s="2"/>
      <c r="E5" s="2"/>
      <c r="F5" s="2"/>
      <c r="G5" s="8"/>
    </row>
    <row r="6" spans="1:7" ht="15">
      <c r="A6" s="30" t="s">
        <v>11</v>
      </c>
      <c r="B6" s="31"/>
      <c r="C6" s="31"/>
      <c r="D6" s="31"/>
      <c r="E6" s="31"/>
      <c r="F6" s="31"/>
      <c r="G6" s="32"/>
    </row>
    <row r="7" spans="1:7" ht="15">
      <c r="A7" s="30" t="s">
        <v>25</v>
      </c>
      <c r="B7" s="31"/>
      <c r="C7" s="31"/>
      <c r="D7" s="31"/>
      <c r="E7" s="31"/>
      <c r="F7" s="31"/>
      <c r="G7" s="32"/>
    </row>
    <row r="8" spans="1:7" ht="18.75" customHeight="1" thickBot="1">
      <c r="A8" s="1"/>
      <c r="B8" s="2"/>
      <c r="C8" s="2"/>
      <c r="D8" s="2"/>
      <c r="E8" s="2"/>
      <c r="F8" s="2"/>
      <c r="G8" s="8"/>
    </row>
    <row r="9" spans="1:7" ht="30" customHeight="1" thickBot="1">
      <c r="A9" s="66" t="s">
        <v>26</v>
      </c>
      <c r="B9" s="67"/>
      <c r="C9" s="67"/>
      <c r="D9" s="67"/>
      <c r="E9" s="67"/>
      <c r="F9" s="68"/>
      <c r="G9" s="69">
        <v>87223.99</v>
      </c>
    </row>
    <row r="10" spans="1:7" ht="30" customHeight="1" thickBot="1">
      <c r="A10" s="70" t="s">
        <v>27</v>
      </c>
      <c r="B10" s="47"/>
      <c r="C10" s="47"/>
      <c r="D10" s="47"/>
      <c r="E10" s="47"/>
      <c r="F10" s="48"/>
      <c r="G10" s="69">
        <v>5346.73</v>
      </c>
    </row>
    <row r="11" spans="1:7" ht="30" customHeight="1" thickBot="1">
      <c r="A11" s="70" t="s">
        <v>28</v>
      </c>
      <c r="B11" s="47"/>
      <c r="C11" s="47"/>
      <c r="D11" s="47"/>
      <c r="E11" s="47"/>
      <c r="F11" s="48"/>
      <c r="G11" s="69">
        <v>0</v>
      </c>
    </row>
    <row r="12" spans="1:7" ht="30" customHeight="1" thickBot="1">
      <c r="A12" s="70" t="s">
        <v>29</v>
      </c>
      <c r="B12" s="47"/>
      <c r="C12" s="47"/>
      <c r="D12" s="47"/>
      <c r="E12" s="47"/>
      <c r="F12" s="48"/>
      <c r="G12" s="69">
        <v>0</v>
      </c>
    </row>
    <row r="13" spans="1:7" ht="30" customHeight="1" thickBot="1">
      <c r="A13" s="71" t="s">
        <v>30</v>
      </c>
      <c r="B13" s="72"/>
      <c r="C13" s="72"/>
      <c r="D13" s="72"/>
      <c r="E13" s="72"/>
      <c r="F13" s="73"/>
      <c r="G13" s="74">
        <f>SUM(G10:G12)</f>
        <v>5346.73</v>
      </c>
    </row>
    <row r="14" spans="1:7" ht="30" customHeight="1" thickBot="1" thickTop="1">
      <c r="A14" s="55" t="s">
        <v>31</v>
      </c>
      <c r="B14" s="56"/>
      <c r="C14" s="56"/>
      <c r="D14" s="56"/>
      <c r="E14" s="56"/>
      <c r="F14" s="57"/>
      <c r="G14" s="5">
        <f>SUM(G9,G13)</f>
        <v>92570.72</v>
      </c>
    </row>
    <row r="15" spans="1:7" ht="21.75" customHeight="1" thickBot="1">
      <c r="A15" s="42" t="s">
        <v>12</v>
      </c>
      <c r="B15" s="43"/>
      <c r="C15" s="43"/>
      <c r="D15" s="43"/>
      <c r="E15" s="43"/>
      <c r="F15" s="10">
        <f>SUM(G14)</f>
        <v>92570.72</v>
      </c>
      <c r="G15" s="9">
        <f>PRODUCT(F15*10/100)</f>
        <v>9257.072</v>
      </c>
    </row>
    <row r="16" spans="1:7" ht="21.75" customHeight="1" thickBot="1">
      <c r="A16" s="44" t="s">
        <v>13</v>
      </c>
      <c r="B16" s="45"/>
      <c r="C16" s="45"/>
      <c r="D16" s="45"/>
      <c r="E16" s="45"/>
      <c r="F16" s="46"/>
      <c r="G16" s="22">
        <v>1</v>
      </c>
    </row>
    <row r="17" spans="1:7" ht="29.25" customHeight="1" thickBot="1" thickTop="1">
      <c r="A17" s="30" t="s">
        <v>32</v>
      </c>
      <c r="B17" s="31"/>
      <c r="C17" s="31"/>
      <c r="D17" s="31"/>
      <c r="E17" s="31"/>
      <c r="F17" s="32"/>
      <c r="G17" s="58">
        <f>G15*G16</f>
        <v>9257.072</v>
      </c>
    </row>
    <row r="18" spans="1:7" ht="29.25" customHeight="1">
      <c r="A18" s="59" t="s">
        <v>16</v>
      </c>
      <c r="B18" s="60"/>
      <c r="C18" s="60"/>
      <c r="D18" s="60"/>
      <c r="E18" s="60"/>
      <c r="F18" s="61"/>
      <c r="G18" s="62">
        <f>G17+(G17*32.3%)</f>
        <v>12247.106256</v>
      </c>
    </row>
    <row r="19" spans="1:7" ht="15.75" thickBot="1">
      <c r="A19" s="63"/>
      <c r="B19" s="64"/>
      <c r="C19" s="64"/>
      <c r="D19" s="64"/>
      <c r="E19" s="64"/>
      <c r="F19" s="65">
        <f>G17*32.3%</f>
        <v>2990.0342559999995</v>
      </c>
      <c r="G19" s="38"/>
    </row>
    <row r="20" spans="1:7" ht="12.75">
      <c r="A20" s="1"/>
      <c r="B20" s="2"/>
      <c r="C20" s="2"/>
      <c r="D20" s="2"/>
      <c r="E20" s="2"/>
      <c r="F20" s="2"/>
      <c r="G20" s="8"/>
    </row>
    <row r="21" spans="1:7" ht="13.5">
      <c r="A21" s="1"/>
      <c r="B21" s="2"/>
      <c r="C21" s="2"/>
      <c r="D21" s="39" t="s">
        <v>6</v>
      </c>
      <c r="E21" s="40"/>
      <c r="F21" s="40"/>
      <c r="G21" s="41"/>
    </row>
    <row r="22" spans="1:7" ht="13.5">
      <c r="A22" s="1"/>
      <c r="B22" s="2"/>
      <c r="C22" s="2"/>
      <c r="D22" s="39" t="s">
        <v>8</v>
      </c>
      <c r="E22" s="40"/>
      <c r="F22" s="40"/>
      <c r="G22" s="41"/>
    </row>
    <row r="23" spans="1:7" ht="14.25" thickBot="1">
      <c r="A23" s="3"/>
      <c r="B23" s="4"/>
      <c r="C23" s="4"/>
      <c r="D23" s="49" t="s">
        <v>7</v>
      </c>
      <c r="E23" s="50"/>
      <c r="F23" s="50"/>
      <c r="G23" s="51"/>
    </row>
    <row r="26" ht="13.5" thickBot="1"/>
    <row r="27" spans="1:8" ht="12.75">
      <c r="A27" s="23" t="s">
        <v>15</v>
      </c>
      <c r="B27" s="24"/>
      <c r="C27" s="24"/>
      <c r="D27" s="25">
        <f>G18</f>
        <v>12247.106256</v>
      </c>
      <c r="E27" s="24" t="s">
        <v>14</v>
      </c>
      <c r="F27" s="24"/>
      <c r="G27" s="26"/>
      <c r="H27" s="18"/>
    </row>
    <row r="28" spans="1:8" ht="13.5" thickBot="1">
      <c r="A28" s="27" t="s">
        <v>20</v>
      </c>
      <c r="B28" s="28"/>
      <c r="C28" s="28"/>
      <c r="D28" s="28"/>
      <c r="E28" s="28"/>
      <c r="F28" s="28"/>
      <c r="G28" s="29"/>
      <c r="H28" s="18"/>
    </row>
    <row r="29" spans="1:7" ht="15.75" thickBot="1">
      <c r="A29" s="17">
        <v>0.5</v>
      </c>
      <c r="B29" s="13" t="s">
        <v>19</v>
      </c>
      <c r="C29" s="14"/>
      <c r="D29" s="14"/>
      <c r="E29" s="15"/>
      <c r="F29" s="12">
        <f>G18/2</f>
        <v>6123.553128</v>
      </c>
      <c r="G29" s="8"/>
    </row>
    <row r="30" spans="1:7" ht="15.75" thickBot="1">
      <c r="A30" s="17">
        <v>0.25</v>
      </c>
      <c r="B30" s="13" t="s">
        <v>17</v>
      </c>
      <c r="C30" s="14"/>
      <c r="D30" s="14"/>
      <c r="E30" s="15"/>
      <c r="F30" s="12">
        <f>G18*25/100</f>
        <v>3061.776564</v>
      </c>
      <c r="G30" s="8"/>
    </row>
    <row r="31" spans="1:7" ht="15.75" thickBot="1">
      <c r="A31" s="17">
        <v>0.25</v>
      </c>
      <c r="B31" s="13" t="s">
        <v>18</v>
      </c>
      <c r="C31" s="14"/>
      <c r="D31" s="14"/>
      <c r="E31" s="15"/>
      <c r="F31" s="16">
        <f>G18*25/100</f>
        <v>3061.776564</v>
      </c>
      <c r="G31" s="8"/>
    </row>
    <row r="32" spans="1:7" ht="15.75" thickBot="1">
      <c r="A32" s="1"/>
      <c r="B32" s="2"/>
      <c r="C32" s="2"/>
      <c r="D32" s="2"/>
      <c r="E32" s="2"/>
      <c r="F32" s="11">
        <f>SUM(F29:F31)</f>
        <v>12247.106256</v>
      </c>
      <c r="G32" s="8"/>
    </row>
    <row r="33" spans="1:7" ht="12.75">
      <c r="A33" s="1"/>
      <c r="B33" s="2"/>
      <c r="C33" s="2"/>
      <c r="D33" s="2"/>
      <c r="E33" s="2"/>
      <c r="F33" s="2"/>
      <c r="G33" s="8"/>
    </row>
    <row r="34" spans="1:7" ht="13.5">
      <c r="A34" s="1"/>
      <c r="B34" s="2"/>
      <c r="C34" s="2"/>
      <c r="D34" s="39" t="s">
        <v>6</v>
      </c>
      <c r="E34" s="40"/>
      <c r="F34" s="40"/>
      <c r="G34" s="41"/>
    </row>
    <row r="35" spans="1:7" ht="13.5">
      <c r="A35" s="1"/>
      <c r="B35" s="2"/>
      <c r="C35" s="2"/>
      <c r="D35" s="39" t="s">
        <v>8</v>
      </c>
      <c r="E35" s="40"/>
      <c r="F35" s="40"/>
      <c r="G35" s="41"/>
    </row>
    <row r="36" spans="1:7" ht="14.25" thickBot="1">
      <c r="A36" s="3"/>
      <c r="B36" s="4"/>
      <c r="C36" s="4"/>
      <c r="D36" s="49" t="s">
        <v>7</v>
      </c>
      <c r="E36" s="50"/>
      <c r="F36" s="50"/>
      <c r="G36" s="51"/>
    </row>
  </sheetData>
  <sheetProtection/>
  <mergeCells count="23">
    <mergeCell ref="A1:G1"/>
    <mergeCell ref="D22:G22"/>
    <mergeCell ref="D23:G23"/>
    <mergeCell ref="A14:F14"/>
    <mergeCell ref="A17:F17"/>
    <mergeCell ref="A18:F18"/>
    <mergeCell ref="A19:E19"/>
    <mergeCell ref="A9:F9"/>
    <mergeCell ref="A10:F10"/>
    <mergeCell ref="A11:F11"/>
    <mergeCell ref="D34:G34"/>
    <mergeCell ref="D35:G35"/>
    <mergeCell ref="D36:G36"/>
    <mergeCell ref="A7:G7"/>
    <mergeCell ref="A6:G6"/>
    <mergeCell ref="A3:G3"/>
    <mergeCell ref="A4:G4"/>
    <mergeCell ref="G18:G19"/>
    <mergeCell ref="D21:G21"/>
    <mergeCell ref="A13:F13"/>
    <mergeCell ref="A15:E15"/>
    <mergeCell ref="A16:F16"/>
    <mergeCell ref="A12:F12"/>
  </mergeCells>
  <printOptions/>
  <pageMargins left="0.75" right="0.75" top="1" bottom="1" header="0.5" footer="0.5"/>
  <pageSetup horizontalDpi="600" verticalDpi="600" orientation="portrait" paperSize="9" r:id="rId1"/>
  <ignoredErrors>
    <ignoredError sqref="G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9.7109375" style="0" customWidth="1"/>
    <col min="3" max="3" width="12.57421875" style="0" bestFit="1" customWidth="1"/>
  </cols>
  <sheetData>
    <row r="1" ht="12.75">
      <c r="A1" t="s">
        <v>0</v>
      </c>
    </row>
    <row r="2" ht="12.75">
      <c r="A2" t="s">
        <v>22</v>
      </c>
    </row>
    <row r="3" ht="12.75">
      <c r="A3" t="s">
        <v>24</v>
      </c>
    </row>
    <row r="4" ht="12.75">
      <c r="A4" t="s">
        <v>1</v>
      </c>
    </row>
    <row r="5" ht="12.75">
      <c r="A5" t="s">
        <v>2</v>
      </c>
    </row>
    <row r="7" ht="12.75">
      <c r="A7" t="s">
        <v>3</v>
      </c>
    </row>
    <row r="8" ht="12.75">
      <c r="A8" t="s">
        <v>4</v>
      </c>
    </row>
    <row r="10" spans="1:3" ht="16.5" customHeight="1">
      <c r="A10" s="6" t="s">
        <v>23</v>
      </c>
      <c r="B10" s="6"/>
      <c r="C10" s="7">
        <v>87223.99</v>
      </c>
    </row>
    <row r="11" spans="1:3" ht="21.75" customHeight="1">
      <c r="A11" s="6" t="s">
        <v>5</v>
      </c>
      <c r="B11" s="6"/>
      <c r="C11" s="7">
        <f>PRODUCT(C10/3)</f>
        <v>29074.663333333334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PALAZZOLO ACREIDE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STEFI</dc:creator>
  <cp:keywords/>
  <dc:description/>
  <cp:lastModifiedBy>Giuseppe</cp:lastModifiedBy>
  <cp:lastPrinted>2014-08-05T11:26:05Z</cp:lastPrinted>
  <dcterms:created xsi:type="dcterms:W3CDTF">2005-07-13T11:13:56Z</dcterms:created>
  <dcterms:modified xsi:type="dcterms:W3CDTF">2014-08-07T14:24:37Z</dcterms:modified>
  <cp:category/>
  <cp:version/>
  <cp:contentType/>
  <cp:contentStatus/>
</cp:coreProperties>
</file>